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lie De Rycke\Documents\"/>
    </mc:Choice>
  </mc:AlternateContent>
  <xr:revisionPtr revIDLastSave="0" documentId="8_{351EB08F-80A5-424C-A718-1E3354BBF915}" xr6:coauthVersionLast="47" xr6:coauthVersionMax="47" xr10:uidLastSave="{00000000-0000-0000-0000-000000000000}"/>
  <bookViews>
    <workbookView xWindow="-120" yWindow="-120" windowWidth="29040" windowHeight="15720" xr2:uid="{4EA2BAC8-BC2F-4299-8F75-55FDDB713C1C}"/>
  </bookViews>
  <sheets>
    <sheet name="In te vullen tabblad" sheetId="1" r:id="rId1"/>
    <sheet name="Algemene toelichting" sheetId="3" r:id="rId2"/>
    <sheet name="Fictieve toelichting DSA" sheetId="4" r:id="rId3"/>
  </sheets>
  <definedNames>
    <definedName name="_xlnm.Print_Area" localSheetId="1">'Algemene toelichting'!$A$1:$C$58</definedName>
    <definedName name="_xlnm.Print_Area" localSheetId="0">'In te vullen tabblad'!$A$1:$K$21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G9" i="1"/>
  <c r="G16" i="1"/>
  <c r="G3" i="1"/>
  <c r="G25" i="1" l="1"/>
  <c r="K3" i="1" l="1"/>
  <c r="K8" i="1"/>
  <c r="K13" i="1"/>
  <c r="C3" i="1"/>
  <c r="C17" i="1" s="1"/>
  <c r="C18" i="1" l="1"/>
  <c r="C19" i="1" s="1"/>
  <c r="C10" i="1"/>
</calcChain>
</file>

<file path=xl/sharedStrings.xml><?xml version="1.0" encoding="utf-8"?>
<sst xmlns="http://schemas.openxmlformats.org/spreadsheetml/2006/main" count="192" uniqueCount="117">
  <si>
    <t>Beginsaldo</t>
  </si>
  <si>
    <t>…</t>
  </si>
  <si>
    <t>Leverancier 1</t>
  </si>
  <si>
    <t>Bankkosten</t>
  </si>
  <si>
    <t>Bankopbrengsten</t>
  </si>
  <si>
    <t>Resultaat</t>
  </si>
  <si>
    <t>Intern</t>
  </si>
  <si>
    <t>Eindsaldo</t>
  </si>
  <si>
    <t>Kas</t>
  </si>
  <si>
    <t>Rekeninguittreksel begin boekjaar</t>
  </si>
  <si>
    <t>Kas begin boekjaar</t>
  </si>
  <si>
    <t>Rekeninguittreksel einde boekjaar</t>
  </si>
  <si>
    <t>Financiële Schulden</t>
  </si>
  <si>
    <t>Extern Bank 1</t>
  </si>
  <si>
    <t>Staat van het Vermogen einde boekjaar</t>
  </si>
  <si>
    <t>Andere Schulden</t>
  </si>
  <si>
    <t>Vorderingen</t>
  </si>
  <si>
    <t>….</t>
  </si>
  <si>
    <t>Bank 1</t>
  </si>
  <si>
    <t>Bank 2</t>
  </si>
  <si>
    <t>Kas einde boekjaar</t>
  </si>
  <si>
    <t>Controle</t>
  </si>
  <si>
    <t>Eindresultaat</t>
  </si>
  <si>
    <t>Bezittingen</t>
  </si>
  <si>
    <t>Resultaatrekening einde boekjaar</t>
  </si>
  <si>
    <t>Sponsoring</t>
  </si>
  <si>
    <t>Subsidies UGent</t>
  </si>
  <si>
    <t>Activiteiten</t>
  </si>
  <si>
    <t>UITLEG</t>
  </si>
  <si>
    <t xml:space="preserve">Al het geld dat je ter beschikking hebt in het begin van het boekjaar. Van zowel spaarrekeningen, lopende rekeningen, cash,… </t>
  </si>
  <si>
    <t xml:space="preserve">Bank 2 (Indien van toepassing) </t>
  </si>
  <si>
    <r>
      <rPr>
        <i/>
        <sz val="11"/>
        <color theme="1"/>
        <rFont val="Calibri"/>
        <family val="2"/>
        <scheme val="minor"/>
      </rPr>
      <t>Voeg regel toe indien je nog rekeningen hebt.</t>
    </r>
    <r>
      <rPr>
        <sz val="11"/>
        <color theme="1"/>
        <rFont val="Calibri"/>
        <family val="2"/>
        <scheme val="minor"/>
      </rPr>
      <t xml:space="preserve"> </t>
    </r>
  </si>
  <si>
    <t xml:space="preserve">Cash geld </t>
  </si>
  <si>
    <t xml:space="preserve">Indien je nog extra middelen hebt, gelieve deze toe te voegen. </t>
  </si>
  <si>
    <t xml:space="preserve">Al het geld dat je ter beschikking hebt op het einde van het boekjaar. Van zowel spaarrekeningen, lopende rekeningen, cash,… </t>
  </si>
  <si>
    <t xml:space="preserve">Deze velden worden automatisch uitgerekend. Gelieve de formules niet aan te passen. </t>
  </si>
  <si>
    <t>Saldo's</t>
  </si>
  <si>
    <t>Winst/verlies</t>
  </si>
  <si>
    <t xml:space="preserve">Alle financiële sponsoring. </t>
  </si>
  <si>
    <t xml:space="preserve">Indien je nog extra opbrengsten hebt, gelieve deze toe te voegen. </t>
  </si>
  <si>
    <t xml:space="preserve">Staat van het Vermogen einde boekjaar </t>
  </si>
  <si>
    <t>Voorschot Activiteiten</t>
  </si>
  <si>
    <t xml:space="preserve">Bv. Voorschot betaald door studenten gedurende het jaar voor een reis in de paasvakantie het jaar erop. </t>
  </si>
  <si>
    <t>Nog niet betaalde facturen. Factuur leverancier einde boekjaar ontvangen, pas volgend jaar betaald</t>
  </si>
  <si>
    <t>Uitstaande lening bij een bank nog af te lossen de komende jaren</t>
  </si>
  <si>
    <t>Bv. Beloofde sponsoring van € 1750, waarvan € 750 betaald tijdens het jaar en € 1000 zal betaald worden volgend boekjaar</t>
  </si>
  <si>
    <t xml:space="preserve">Indien je nog extra vorderingen hebt, gelieve deze toe te voegen. </t>
  </si>
  <si>
    <t xml:space="preserve">Indien je nog extra financiële schulden hebt, gelieve deze toe te voegen. </t>
  </si>
  <si>
    <t>Intern = UGent</t>
  </si>
  <si>
    <t xml:space="preserve">Waarde duurzame investeringen, bijv. laptop.  </t>
  </si>
  <si>
    <t>Andere uitgaven (niet gerelateerd aan activiteiten)</t>
  </si>
  <si>
    <t>Andere inkomsten (niet gerelateerd aan activiteiten)</t>
  </si>
  <si>
    <r>
      <t xml:space="preserve">Andere inkomsten </t>
    </r>
    <r>
      <rPr>
        <b/>
        <sz val="10"/>
        <color theme="1"/>
        <rFont val="Calibri"/>
        <family val="2"/>
        <scheme val="minor"/>
      </rPr>
      <t>(niet gerelateerd aan activiteiten)</t>
    </r>
  </si>
  <si>
    <r>
      <t>Andere uitgaven</t>
    </r>
    <r>
      <rPr>
        <b/>
        <sz val="10"/>
        <color theme="1"/>
        <rFont val="Calibri"/>
        <family val="2"/>
        <scheme val="minor"/>
      </rPr>
      <t xml:space="preserve"> (niet gerelateerd aan activiteiten)</t>
    </r>
  </si>
  <si>
    <t>Mogelijkheid om alle activiteiten te groeperen of per activiteit te rapporteren</t>
  </si>
  <si>
    <t>De som van alle ontvangsten (vb. toegangsgeld) en uitgaven (Vb. boekenleverancier, drankenleverancier,… )</t>
  </si>
  <si>
    <t>Uitgaven (-)</t>
  </si>
  <si>
    <t>Inkomsten (+)</t>
  </si>
  <si>
    <t>Bankkosten (-)</t>
  </si>
  <si>
    <t>Sponsoring (+)</t>
  </si>
  <si>
    <t>Subsidies Ugent(+)</t>
  </si>
  <si>
    <t>Bankopbrengsten (+)</t>
  </si>
  <si>
    <t xml:space="preserve">Indien je nog extra  uitgaven hebt, gelieve deze toe te voegen. </t>
  </si>
  <si>
    <t xml:space="preserve">Bank 3 </t>
  </si>
  <si>
    <t>Rekeninguittreksel begin boekjaar: Bank 1</t>
  </si>
  <si>
    <t>Rekeninguittreksel begin boekjaar: Bank 2</t>
  </si>
  <si>
    <t xml:space="preserve">Rekeninguittreksel begin boekjaar: Bank 3 </t>
  </si>
  <si>
    <t xml:space="preserve">De DSA heeft bij de KBC een algemene rekening waarbij bij de start van boekjaar 2023 €24.520 op de rekening stond. </t>
  </si>
  <si>
    <t xml:space="preserve">De DSA heeft €12.500 op de spaarreking staan bij de KBC. </t>
  </si>
  <si>
    <t>De DSA heeft ook een rekening voor het Doopcomité waarbij bij de start van het boekjaar €1.600 op de rekening stond</t>
  </si>
  <si>
    <t xml:space="preserve">Bij de start van het boekjaar hadden wij €950 cash. </t>
  </si>
  <si>
    <t>Fictief voorbeeld Dienst StudentenActiviteiten</t>
  </si>
  <si>
    <t xml:space="preserve">De DSA had op het einde van boekjaar 2023 €20.320,6 op de algemene rekening bij de KBC staan. </t>
  </si>
  <si>
    <t xml:space="preserve">De DSA had op het einde van boekjaar 2023 €1.700 op de rekening van het Doopcomité staan. </t>
  </si>
  <si>
    <t xml:space="preserve">De DSA had op het einde van boekjaar 2023 €14.500 op de spaarrekening staan. </t>
  </si>
  <si>
    <t xml:space="preserve">Op het einde van het boekjaar 2023 had de DSA €750 cash. </t>
  </si>
  <si>
    <t>Winstgevende activiteiten</t>
  </si>
  <si>
    <t xml:space="preserve">Verlieslatende activiteiten </t>
  </si>
  <si>
    <t>De DSA heeft in totaal 5 verlieslatende activiteiten georganiseerd in 2023: 1 VKV-weekend, 1 gala-avond, 1 kroegentocht, 1 BBQ en 1 cantus. Wanneer we al deze verliezen optellen komen we aan het negatieve bedrag van: €9.090
-	VKV-weekend: €750
-	Gala-avond: €3.750
-	Kroegentocht: €450
-	BBQ: €2.490
-	Cantus: €1.650</t>
  </si>
  <si>
    <t>De DSA heeft volgende sponsoring gehad in boekjaar 2023: 
-	KBC: €500
-	Top Copy Green: €750
-	Deloitte: €2.500
-	GUIDO: €500
-	Salamander: €200
-	Coca-Cola: €1200
Waardoor het totaal komt op €5.650</t>
  </si>
  <si>
    <t>De DSA heeft €1250 subsidies ontvangen van de Universiteit</t>
  </si>
  <si>
    <t>Boekenverkoop</t>
  </si>
  <si>
    <t>Bankkosten zijn in totaal €43,8. 
Het bedrag van €27 is voor de kosten op jaarbasis voor het aanhouden van de betaalrekening en €16,80 de kosten voor een tweede rekeninghouder/bankpas.</t>
  </si>
  <si>
    <t>Secretariaat kosten</t>
  </si>
  <si>
    <t xml:space="preserve">Hiervoor hebben we in boekjaar 2023 €370 uitgegeven. </t>
  </si>
  <si>
    <t>DSA informatie boekje</t>
  </si>
  <si>
    <t xml:space="preserve">Voor 2 edities van het DSA boekje hebben we in totaal €2500 uitgegeven. </t>
  </si>
  <si>
    <t xml:space="preserve">De boekenverkoop bij de DSA heeft in het boekjaar 2023 €9.860 opgebracht, inclusief lidkaarten. </t>
  </si>
  <si>
    <t>Verkoop merchandise</t>
  </si>
  <si>
    <t xml:space="preserve">De totale inkomsten van de DSA merchandise komt neer op €780. </t>
  </si>
  <si>
    <t>Uitgaven voedsel en drank</t>
  </si>
  <si>
    <t>Merchandise</t>
  </si>
  <si>
    <t xml:space="preserve">Uitgaven van voedsel en drank niet gerelateerd aan een activiteit bedraagt €3.567. </t>
  </si>
  <si>
    <t>Aankoop merchandise</t>
  </si>
  <si>
    <t>Aankoop nieuwe merchandise €2500
-	Pinnetjes: €1000
-	Stickers: €500
-	Flesopeners: €1000</t>
  </si>
  <si>
    <t xml:space="preserve">De DSA moet nog zaalhuur betalen aan de universiteit voor de gala-avond, waardoor er nog €1200 moet worden betaald. </t>
  </si>
  <si>
    <t xml:space="preserve">De DSA heeft het VKV-weekend voorgeschoten voor haar leden, waardoor ze €1700 in de schulden staan. </t>
  </si>
  <si>
    <t>UGent</t>
  </si>
  <si>
    <t xml:space="preserve">De DSA heeft nog sponsoring van €750 te goed van reisbedrijf JEKA. </t>
  </si>
  <si>
    <t>BBQ</t>
  </si>
  <si>
    <t>De DSA heeft een nieuw schild, hamer, vlag en instrumenten aangekocht. Dit is een totale kost van €3500. 
- Schild: €200
- Vlag: €400
- Hamer: €100 
- Instrumenten: €2800</t>
  </si>
  <si>
    <t>Schild</t>
  </si>
  <si>
    <t>Vlag</t>
  </si>
  <si>
    <t>Hamer</t>
  </si>
  <si>
    <t>Instrumenten</t>
  </si>
  <si>
    <t>De DSA heeft een nieuw schild, hamer, vlag en instrumenten aangekocht. Dit is een totale kost van €3500. 
- Schild: €200
- Vlag: €400
- Hamer: €100
- Instrumenten: €2800</t>
  </si>
  <si>
    <t>UGent (GSR)</t>
  </si>
  <si>
    <t xml:space="preserve">Extern Bank 1 </t>
  </si>
  <si>
    <t>Voorschot</t>
  </si>
  <si>
    <t xml:space="preserve">De DSA heeft bij de KBC een lening van € 3000 staan voor de afbetaling van studentenhuis de Therminal. </t>
  </si>
  <si>
    <t xml:space="preserve"> De DSA heeft in totaal 5 winstgevende activiteiten georganiseerd in 2023: 2 cocktailfeestjes, 1 fuif, 1 jobbeurs en 1 Quiz. 
Wanneer we al deze opbrengsten samen optellen, komen we uit aan het bedrag van €8.860
-	Cocktailfeestje 1: €1.250
-	Meter- en peteravond: €650
-	Het grote UGent studentenfeest : €1.050
-	Jobbeurs: €4.960
-	Quiz: €950</t>
  </si>
  <si>
    <t xml:space="preserve">Lidgelden en abonnementen </t>
  </si>
  <si>
    <t>De interesten bij de bank zorgde voor €9 opbrengsten.</t>
  </si>
  <si>
    <t xml:space="preserve">In totaal voor onze lidgelden en abonnementen hebben wij €1260 uitgegeven. </t>
  </si>
  <si>
    <t>Aankoop duurzaam goed</t>
  </si>
  <si>
    <t>De DSA moet nog een deel van de elektriciteit nog betalen aan de Gentse Studentenraad. Bedrag = €1500</t>
  </si>
  <si>
    <t xml:space="preserve">De DSA heeft de factuur leverancier einde boekjaar ontvangen, pas volgend jaar betaald. Bedrag = €1450.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</si>
</sst>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\-&quot;€&quot;\ 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2" borderId="4" applyNumberFormat="0" applyAlignment="0" applyProtection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quotePrefix="1"/>
    <xf numFmtId="0" fontId="2" fillId="0" borderId="1" xfId="0" applyFont="1" applyBorder="1"/>
    <xf numFmtId="0" fontId="2" fillId="0" borderId="2" xfId="0" applyFont="1" applyBorder="1"/>
    <xf numFmtId="4" fontId="2" fillId="0" borderId="3" xfId="0" applyNumberFormat="1" applyFon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4" fontId="5" fillId="0" borderId="0" xfId="0" applyNumberFormat="1" applyFont="1"/>
    <xf numFmtId="0" fontId="7" fillId="0" borderId="0" xfId="0" quotePrefix="1" applyFont="1"/>
    <xf numFmtId="0" fontId="7" fillId="0" borderId="0" xfId="0" applyFont="1"/>
    <xf numFmtId="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6" fontId="0" fillId="0" borderId="0" xfId="0" applyNumberFormat="1"/>
    <xf numFmtId="3" fontId="0" fillId="0" borderId="0" xfId="0" applyNumberFormat="1"/>
    <xf numFmtId="0" fontId="0" fillId="0" borderId="0" xfId="0" quotePrefix="1" applyAlignment="1">
      <alignment wrapText="1"/>
    </xf>
    <xf numFmtId="2" fontId="0" fillId="0" borderId="0" xfId="0" applyNumberFormat="1"/>
    <xf numFmtId="4" fontId="9" fillId="0" borderId="0" xfId="0" applyNumberFormat="1" applyFont="1"/>
    <xf numFmtId="0" fontId="6" fillId="2" borderId="4" xfId="1" applyAlignment="1">
      <alignment horizontal="center"/>
    </xf>
  </cellXfs>
  <cellStyles count="2">
    <cellStyle name="Standaard" xfId="0" builtinId="0"/>
    <cellStyle name="Uitvoer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EACB-0CF8-4FE9-8217-8CB77E509502}">
  <sheetPr>
    <pageSetUpPr fitToPage="1"/>
  </sheetPr>
  <dimension ref="A1:K25"/>
  <sheetViews>
    <sheetView tabSelected="1" zoomScale="85" zoomScaleNormal="85" workbookViewId="0">
      <pane ySplit="2" topLeftCell="A3" activePane="bottomLeft" state="frozen"/>
      <selection pane="bottomLeft" activeCell="E33" sqref="E33"/>
    </sheetView>
  </sheetViews>
  <sheetFormatPr defaultRowHeight="15" x14ac:dyDescent="0.25"/>
  <cols>
    <col min="1" max="1" width="37.28515625" customWidth="1"/>
    <col min="2" max="2" width="15.140625" bestFit="1" customWidth="1"/>
    <col min="3" max="3" width="10.42578125" style="1" bestFit="1" customWidth="1"/>
    <col min="4" max="4" width="4.42578125" customWidth="1"/>
    <col min="5" max="5" width="29.42578125" customWidth="1"/>
    <col min="6" max="6" width="27.7109375" bestFit="1" customWidth="1"/>
    <col min="7" max="7" width="12.7109375" customWidth="1"/>
    <col min="8" max="8" width="2.42578125" customWidth="1"/>
    <col min="9" max="9" width="13.85546875" customWidth="1"/>
    <col min="10" max="10" width="22.28515625" customWidth="1"/>
    <col min="11" max="11" width="11.85546875" customWidth="1"/>
  </cols>
  <sheetData>
    <row r="1" spans="1:11" ht="21" x14ac:dyDescent="0.35">
      <c r="A1" s="11" t="s">
        <v>71</v>
      </c>
      <c r="B1" s="11"/>
      <c r="C1" s="11"/>
      <c r="D1" s="7"/>
      <c r="E1" s="7"/>
      <c r="F1" s="7"/>
      <c r="G1" s="7"/>
      <c r="H1" s="7"/>
      <c r="I1" s="7"/>
      <c r="J1" s="7"/>
      <c r="K1" s="7"/>
    </row>
    <row r="2" spans="1:11" x14ac:dyDescent="0.25">
      <c r="E2" s="8" t="s">
        <v>24</v>
      </c>
      <c r="F2" s="8"/>
      <c r="G2" s="8"/>
      <c r="I2" s="8" t="s">
        <v>14</v>
      </c>
      <c r="J2" s="8"/>
      <c r="K2" s="8"/>
    </row>
    <row r="3" spans="1:11" x14ac:dyDescent="0.25">
      <c r="A3" s="9" t="s">
        <v>0</v>
      </c>
      <c r="B3" s="2"/>
      <c r="C3" s="10">
        <f>SUM(C4:C7)</f>
        <v>39570</v>
      </c>
      <c r="E3" s="2" t="s">
        <v>27</v>
      </c>
      <c r="F3" s="2"/>
      <c r="G3" s="10">
        <f>SUM(G4:G8)</f>
        <v>-230</v>
      </c>
      <c r="I3" s="2" t="s">
        <v>12</v>
      </c>
      <c r="J3" s="2"/>
      <c r="K3" s="10">
        <f>SUM(K4:K6)</f>
        <v>4500</v>
      </c>
    </row>
    <row r="4" spans="1:11" x14ac:dyDescent="0.25">
      <c r="A4" t="s">
        <v>9</v>
      </c>
      <c r="B4" t="s">
        <v>18</v>
      </c>
      <c r="C4" s="1">
        <v>24520</v>
      </c>
      <c r="F4" t="s">
        <v>57</v>
      </c>
      <c r="G4" s="22">
        <v>8860</v>
      </c>
      <c r="J4" t="s">
        <v>106</v>
      </c>
      <c r="K4" s="1">
        <v>1500</v>
      </c>
    </row>
    <row r="5" spans="1:11" x14ac:dyDescent="0.25">
      <c r="A5" t="s">
        <v>9</v>
      </c>
      <c r="B5" t="s">
        <v>19</v>
      </c>
      <c r="C5" s="1">
        <v>1600</v>
      </c>
      <c r="F5" t="s">
        <v>56</v>
      </c>
      <c r="G5" s="22">
        <v>-9090</v>
      </c>
      <c r="J5" t="s">
        <v>107</v>
      </c>
      <c r="K5" s="1">
        <v>3000</v>
      </c>
    </row>
    <row r="6" spans="1:11" x14ac:dyDescent="0.25">
      <c r="A6" t="s">
        <v>9</v>
      </c>
      <c r="B6" t="s">
        <v>63</v>
      </c>
      <c r="C6" s="1">
        <v>12500</v>
      </c>
      <c r="F6" s="3"/>
      <c r="G6" s="1"/>
      <c r="K6" s="1"/>
    </row>
    <row r="7" spans="1:11" x14ac:dyDescent="0.25">
      <c r="A7" t="s">
        <v>10</v>
      </c>
      <c r="B7" t="s">
        <v>8</v>
      </c>
      <c r="C7" s="1">
        <v>950</v>
      </c>
      <c r="F7" s="3"/>
      <c r="G7" s="1"/>
      <c r="J7" s="3"/>
      <c r="K7" s="1"/>
    </row>
    <row r="8" spans="1:11" ht="21" customHeight="1" x14ac:dyDescent="0.25">
      <c r="B8" s="3"/>
      <c r="G8" s="1"/>
      <c r="I8" s="2" t="s">
        <v>15</v>
      </c>
      <c r="J8" s="2"/>
      <c r="K8" s="10">
        <f>SUM(K9:K11)</f>
        <v>4350</v>
      </c>
    </row>
    <row r="9" spans="1:11" x14ac:dyDescent="0.25">
      <c r="E9" s="2" t="s">
        <v>52</v>
      </c>
      <c r="G9" s="10">
        <f>SUM(G10:G14)</f>
        <v>17549</v>
      </c>
      <c r="J9" t="s">
        <v>97</v>
      </c>
      <c r="K9" s="1">
        <v>1200</v>
      </c>
    </row>
    <row r="10" spans="1:11" x14ac:dyDescent="0.25">
      <c r="A10" s="9" t="s">
        <v>7</v>
      </c>
      <c r="B10" s="2"/>
      <c r="C10" s="10">
        <f>SUM(C11:C14)</f>
        <v>37270.6</v>
      </c>
      <c r="F10" t="s">
        <v>59</v>
      </c>
      <c r="G10" s="1">
        <v>5650</v>
      </c>
      <c r="J10" t="s">
        <v>99</v>
      </c>
      <c r="K10" s="1">
        <v>1450</v>
      </c>
    </row>
    <row r="11" spans="1:11" x14ac:dyDescent="0.25">
      <c r="A11" t="s">
        <v>11</v>
      </c>
      <c r="B11" t="s">
        <v>18</v>
      </c>
      <c r="C11" s="1">
        <v>20320.599999999999</v>
      </c>
      <c r="F11" t="s">
        <v>60</v>
      </c>
      <c r="G11" s="1">
        <v>1250</v>
      </c>
      <c r="J11" t="s">
        <v>108</v>
      </c>
      <c r="K11" s="1">
        <v>1700</v>
      </c>
    </row>
    <row r="12" spans="1:11" x14ac:dyDescent="0.25">
      <c r="A12" t="s">
        <v>11</v>
      </c>
      <c r="B12" t="s">
        <v>19</v>
      </c>
      <c r="C12" s="1">
        <v>1700</v>
      </c>
      <c r="F12" s="3" t="s">
        <v>61</v>
      </c>
      <c r="G12" s="1">
        <v>9</v>
      </c>
      <c r="J12" s="3"/>
      <c r="K12" s="1"/>
    </row>
    <row r="13" spans="1:11" x14ac:dyDescent="0.25">
      <c r="A13" t="s">
        <v>9</v>
      </c>
      <c r="B13" t="s">
        <v>63</v>
      </c>
      <c r="C13" s="1">
        <v>14500</v>
      </c>
      <c r="F13" t="s">
        <v>81</v>
      </c>
      <c r="G13" s="19">
        <v>9860</v>
      </c>
      <c r="I13" s="2" t="s">
        <v>16</v>
      </c>
      <c r="J13" s="2"/>
      <c r="K13" s="10">
        <f>SUM(K14:K16)</f>
        <v>750</v>
      </c>
    </row>
    <row r="14" spans="1:11" x14ac:dyDescent="0.25">
      <c r="A14" t="s">
        <v>20</v>
      </c>
      <c r="B14" t="s">
        <v>8</v>
      </c>
      <c r="C14" s="1">
        <v>750</v>
      </c>
      <c r="F14" t="s">
        <v>91</v>
      </c>
      <c r="G14" s="21">
        <v>780</v>
      </c>
      <c r="J14" t="s">
        <v>25</v>
      </c>
      <c r="K14" s="1">
        <v>750</v>
      </c>
    </row>
    <row r="15" spans="1:11" x14ac:dyDescent="0.25">
      <c r="K15" s="1"/>
    </row>
    <row r="16" spans="1:11" x14ac:dyDescent="0.25">
      <c r="A16" t="s">
        <v>21</v>
      </c>
      <c r="E16" s="2" t="s">
        <v>53</v>
      </c>
      <c r="G16" s="10">
        <f>SUM(G17:G23)</f>
        <v>-10240.799999999999</v>
      </c>
      <c r="J16" s="3"/>
      <c r="K16" s="1"/>
    </row>
    <row r="17" spans="2:11" x14ac:dyDescent="0.25">
      <c r="B17" s="12" t="s">
        <v>0</v>
      </c>
      <c r="C17" s="10">
        <f>C3</f>
        <v>39570</v>
      </c>
      <c r="F17" t="s">
        <v>58</v>
      </c>
      <c r="G17">
        <v>-43.8</v>
      </c>
    </row>
    <row r="18" spans="2:11" x14ac:dyDescent="0.25">
      <c r="B18" s="12" t="s">
        <v>5</v>
      </c>
      <c r="C18" s="10">
        <f>G25</f>
        <v>7078.2000000000007</v>
      </c>
      <c r="F18" t="s">
        <v>83</v>
      </c>
      <c r="G18">
        <v>-370</v>
      </c>
      <c r="I18" s="2" t="s">
        <v>23</v>
      </c>
      <c r="J18" s="2"/>
      <c r="K18" s="10">
        <f>SUM(K19:K22)</f>
        <v>3500</v>
      </c>
    </row>
    <row r="19" spans="2:11" x14ac:dyDescent="0.25">
      <c r="B19" s="12" t="s">
        <v>22</v>
      </c>
      <c r="C19" s="10">
        <f>SUM(C17:C18)</f>
        <v>46648.2</v>
      </c>
      <c r="F19" t="s">
        <v>85</v>
      </c>
      <c r="G19" s="19">
        <v>-2500</v>
      </c>
      <c r="J19" t="s">
        <v>101</v>
      </c>
      <c r="K19" s="1">
        <v>200</v>
      </c>
    </row>
    <row r="20" spans="2:11" x14ac:dyDescent="0.25">
      <c r="F20" t="s">
        <v>111</v>
      </c>
      <c r="G20" s="19">
        <v>-1260</v>
      </c>
      <c r="J20" t="s">
        <v>102</v>
      </c>
      <c r="K20" s="1">
        <v>400</v>
      </c>
    </row>
    <row r="21" spans="2:11" x14ac:dyDescent="0.25">
      <c r="B21" s="13"/>
      <c r="J21" t="s">
        <v>103</v>
      </c>
      <c r="K21" s="1">
        <v>100</v>
      </c>
    </row>
    <row r="22" spans="2:11" x14ac:dyDescent="0.25">
      <c r="F22" t="s">
        <v>90</v>
      </c>
      <c r="G22" s="19">
        <v>-3567</v>
      </c>
      <c r="J22" t="s">
        <v>104</v>
      </c>
      <c r="K22" s="19">
        <v>2800</v>
      </c>
    </row>
    <row r="23" spans="2:11" x14ac:dyDescent="0.25">
      <c r="F23" t="s">
        <v>91</v>
      </c>
      <c r="G23" s="19">
        <v>-2500</v>
      </c>
    </row>
    <row r="25" spans="2:11" ht="18.75" x14ac:dyDescent="0.3">
      <c r="E25" s="4" t="s">
        <v>5</v>
      </c>
      <c r="F25" s="5"/>
      <c r="G25" s="6">
        <f>G16+G9+G3</f>
        <v>7078.2000000000007</v>
      </c>
    </row>
  </sheetData>
  <pageMargins left="0.7" right="0.7" top="0.75" bottom="0.75" header="0.3" footer="0.3"/>
  <pageSetup paperSize="9" scale="69" orientation="landscape" r:id="rId1"/>
  <headerFooter>
    <oddHeader>&amp;CDSV</oddHeader>
    <oddFooter>&amp;L&amp;D&amp;C&amp;F&amp;R&amp;P/&amp;N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CC3F-3299-413F-B153-31BC6F7CD450}">
  <sheetPr>
    <pageSetUpPr fitToPage="1"/>
  </sheetPr>
  <dimension ref="B1:D56"/>
  <sheetViews>
    <sheetView zoomScale="90" zoomScaleNormal="90" workbookViewId="0">
      <selection activeCell="C47" sqref="C47"/>
    </sheetView>
  </sheetViews>
  <sheetFormatPr defaultRowHeight="15" x14ac:dyDescent="0.25"/>
  <cols>
    <col min="2" max="2" width="32.28515625" bestFit="1" customWidth="1"/>
    <col min="3" max="3" width="115.85546875" bestFit="1" customWidth="1"/>
  </cols>
  <sheetData>
    <row r="1" spans="2:3" x14ac:dyDescent="0.25">
      <c r="B1" s="23" t="s">
        <v>36</v>
      </c>
      <c r="C1" s="23"/>
    </row>
    <row r="2" spans="2:3" x14ac:dyDescent="0.25">
      <c r="C2" s="2" t="s">
        <v>28</v>
      </c>
    </row>
    <row r="3" spans="2:3" x14ac:dyDescent="0.25">
      <c r="B3" s="9" t="s">
        <v>0</v>
      </c>
      <c r="C3" t="s">
        <v>29</v>
      </c>
    </row>
    <row r="4" spans="2:3" x14ac:dyDescent="0.25">
      <c r="B4" t="s">
        <v>9</v>
      </c>
      <c r="C4" t="s">
        <v>18</v>
      </c>
    </row>
    <row r="5" spans="2:3" x14ac:dyDescent="0.25">
      <c r="B5" t="s">
        <v>9</v>
      </c>
      <c r="C5" t="s">
        <v>30</v>
      </c>
    </row>
    <row r="6" spans="2:3" x14ac:dyDescent="0.25">
      <c r="C6" t="s">
        <v>31</v>
      </c>
    </row>
    <row r="7" spans="2:3" x14ac:dyDescent="0.25">
      <c r="B7" t="s">
        <v>10</v>
      </c>
      <c r="C7" t="s">
        <v>32</v>
      </c>
    </row>
    <row r="8" spans="2:3" x14ac:dyDescent="0.25">
      <c r="B8" t="s">
        <v>1</v>
      </c>
      <c r="C8" s="14" t="s">
        <v>33</v>
      </c>
    </row>
    <row r="9" spans="2:3" x14ac:dyDescent="0.25">
      <c r="C9" s="3"/>
    </row>
    <row r="10" spans="2:3" x14ac:dyDescent="0.25">
      <c r="B10" s="9" t="s">
        <v>7</v>
      </c>
      <c r="C10" t="s">
        <v>34</v>
      </c>
    </row>
    <row r="11" spans="2:3" x14ac:dyDescent="0.25">
      <c r="B11" t="s">
        <v>11</v>
      </c>
      <c r="C11" t="s">
        <v>18</v>
      </c>
    </row>
    <row r="12" spans="2:3" x14ac:dyDescent="0.25">
      <c r="B12" t="s">
        <v>11</v>
      </c>
      <c r="C12" t="s">
        <v>30</v>
      </c>
    </row>
    <row r="13" spans="2:3" x14ac:dyDescent="0.25">
      <c r="C13" t="s">
        <v>31</v>
      </c>
    </row>
    <row r="14" spans="2:3" x14ac:dyDescent="0.25">
      <c r="B14" t="s">
        <v>20</v>
      </c>
      <c r="C14" t="s">
        <v>32</v>
      </c>
    </row>
    <row r="15" spans="2:3" x14ac:dyDescent="0.25">
      <c r="C15" s="14" t="s">
        <v>33</v>
      </c>
    </row>
    <row r="17" spans="2:4" x14ac:dyDescent="0.25">
      <c r="B17" s="2" t="s">
        <v>21</v>
      </c>
      <c r="C17" t="s">
        <v>35</v>
      </c>
    </row>
    <row r="18" spans="2:4" x14ac:dyDescent="0.25">
      <c r="C18" s="12" t="s">
        <v>0</v>
      </c>
    </row>
    <row r="19" spans="2:4" x14ac:dyDescent="0.25">
      <c r="B19" s="15" t="s">
        <v>37</v>
      </c>
      <c r="C19" s="12" t="s">
        <v>5</v>
      </c>
    </row>
    <row r="20" spans="2:4" x14ac:dyDescent="0.25">
      <c r="C20" s="12" t="s">
        <v>22</v>
      </c>
    </row>
    <row r="22" spans="2:4" x14ac:dyDescent="0.25">
      <c r="B22" s="23" t="s">
        <v>24</v>
      </c>
      <c r="C22" s="23"/>
    </row>
    <row r="23" spans="2:4" x14ac:dyDescent="0.25">
      <c r="B23" s="9" t="s">
        <v>27</v>
      </c>
      <c r="C23" s="2" t="s">
        <v>28</v>
      </c>
      <c r="D23" s="10"/>
    </row>
    <row r="24" spans="2:4" x14ac:dyDescent="0.25">
      <c r="C24" t="s">
        <v>55</v>
      </c>
      <c r="D24" s="1"/>
    </row>
    <row r="25" spans="2:4" x14ac:dyDescent="0.25">
      <c r="C25" t="s">
        <v>54</v>
      </c>
      <c r="D25" s="1"/>
    </row>
    <row r="26" spans="2:4" x14ac:dyDescent="0.25">
      <c r="D26" s="1"/>
    </row>
    <row r="27" spans="2:4" x14ac:dyDescent="0.25">
      <c r="B27" s="9" t="s">
        <v>51</v>
      </c>
      <c r="C27" s="2"/>
      <c r="D27" s="10"/>
    </row>
    <row r="28" spans="2:4" x14ac:dyDescent="0.25">
      <c r="B28" t="s">
        <v>25</v>
      </c>
      <c r="C28" t="s">
        <v>38</v>
      </c>
      <c r="D28" s="1"/>
    </row>
    <row r="29" spans="2:4" x14ac:dyDescent="0.25">
      <c r="B29" s="3" t="s">
        <v>26</v>
      </c>
      <c r="D29" s="1"/>
    </row>
    <row r="30" spans="2:4" x14ac:dyDescent="0.25">
      <c r="B30" s="3" t="s">
        <v>4</v>
      </c>
      <c r="D30" s="1"/>
    </row>
    <row r="31" spans="2:4" x14ac:dyDescent="0.25">
      <c r="B31" t="s">
        <v>1</v>
      </c>
      <c r="C31" s="14" t="s">
        <v>39</v>
      </c>
      <c r="D31" s="1"/>
    </row>
    <row r="32" spans="2:4" x14ac:dyDescent="0.25">
      <c r="D32" s="1"/>
    </row>
    <row r="33" spans="2:4" x14ac:dyDescent="0.25">
      <c r="B33" s="3"/>
      <c r="C33" s="3"/>
      <c r="D33" s="1"/>
    </row>
    <row r="34" spans="2:4" x14ac:dyDescent="0.25">
      <c r="B34" s="9" t="s">
        <v>50</v>
      </c>
      <c r="C34" s="2"/>
      <c r="D34" s="10"/>
    </row>
    <row r="35" spans="2:4" x14ac:dyDescent="0.25">
      <c r="B35" t="s">
        <v>3</v>
      </c>
      <c r="D35" s="1"/>
    </row>
    <row r="36" spans="2:4" x14ac:dyDescent="0.25">
      <c r="B36" t="s">
        <v>1</v>
      </c>
      <c r="D36" s="1"/>
    </row>
    <row r="37" spans="2:4" x14ac:dyDescent="0.25">
      <c r="C37" s="14" t="s">
        <v>62</v>
      </c>
      <c r="D37" s="1"/>
    </row>
    <row r="38" spans="2:4" x14ac:dyDescent="0.25">
      <c r="C38" s="3"/>
      <c r="D38" s="1"/>
    </row>
    <row r="40" spans="2:4" x14ac:dyDescent="0.25">
      <c r="B40" s="23" t="s">
        <v>40</v>
      </c>
      <c r="C40" s="23"/>
    </row>
    <row r="41" spans="2:4" x14ac:dyDescent="0.25">
      <c r="B41" s="9" t="s">
        <v>12</v>
      </c>
      <c r="C41" s="2"/>
      <c r="D41" s="10"/>
    </row>
    <row r="42" spans="2:4" x14ac:dyDescent="0.25">
      <c r="B42" t="s">
        <v>6</v>
      </c>
      <c r="C42" t="s">
        <v>48</v>
      </c>
      <c r="D42" s="1"/>
    </row>
    <row r="43" spans="2:4" x14ac:dyDescent="0.25">
      <c r="B43" t="s">
        <v>13</v>
      </c>
      <c r="C43" t="s">
        <v>44</v>
      </c>
      <c r="D43" s="1"/>
    </row>
    <row r="44" spans="2:4" x14ac:dyDescent="0.25">
      <c r="B44" t="s">
        <v>1</v>
      </c>
      <c r="C44" s="14" t="s">
        <v>47</v>
      </c>
      <c r="D44" s="1"/>
    </row>
    <row r="45" spans="2:4" x14ac:dyDescent="0.25">
      <c r="C45" s="3"/>
      <c r="D45" s="1"/>
    </row>
    <row r="46" spans="2:4" x14ac:dyDescent="0.25">
      <c r="B46" s="9" t="s">
        <v>15</v>
      </c>
      <c r="C46" s="2"/>
      <c r="D46" s="10"/>
    </row>
    <row r="47" spans="2:4" x14ac:dyDescent="0.25">
      <c r="B47" t="s">
        <v>2</v>
      </c>
      <c r="C47" t="s">
        <v>43</v>
      </c>
      <c r="D47" s="1"/>
    </row>
    <row r="48" spans="2:4" x14ac:dyDescent="0.25">
      <c r="B48" t="s">
        <v>41</v>
      </c>
      <c r="C48" t="s">
        <v>42</v>
      </c>
      <c r="D48" s="1"/>
    </row>
    <row r="49" spans="2:4" x14ac:dyDescent="0.25">
      <c r="B49" t="s">
        <v>17</v>
      </c>
      <c r="D49" s="1"/>
    </row>
    <row r="50" spans="2:4" x14ac:dyDescent="0.25">
      <c r="C50" s="3"/>
      <c r="D50" s="1"/>
    </row>
    <row r="51" spans="2:4" x14ac:dyDescent="0.25">
      <c r="B51" s="9" t="s">
        <v>16</v>
      </c>
      <c r="C51" s="2"/>
      <c r="D51" s="10"/>
    </row>
    <row r="52" spans="2:4" x14ac:dyDescent="0.25">
      <c r="B52" t="s">
        <v>25</v>
      </c>
      <c r="C52" t="s">
        <v>45</v>
      </c>
      <c r="D52" s="1"/>
    </row>
    <row r="53" spans="2:4" x14ac:dyDescent="0.25">
      <c r="B53" s="3" t="s">
        <v>1</v>
      </c>
      <c r="C53" s="14" t="s">
        <v>46</v>
      </c>
      <c r="D53" s="1"/>
    </row>
    <row r="54" spans="2:4" x14ac:dyDescent="0.25">
      <c r="D54" s="1"/>
    </row>
    <row r="56" spans="2:4" x14ac:dyDescent="0.25">
      <c r="B56" s="9" t="s">
        <v>23</v>
      </c>
      <c r="C56" t="s">
        <v>49</v>
      </c>
      <c r="D56" s="10"/>
    </row>
  </sheetData>
  <mergeCells count="3">
    <mergeCell ref="B1:C1"/>
    <mergeCell ref="B22:C22"/>
    <mergeCell ref="B40:C40"/>
  </mergeCells>
  <pageMargins left="0.7" right="0.7" top="0.75" bottom="0.75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2849-C7B7-4479-83E9-45712A18DE54}">
  <dimension ref="B2:C52"/>
  <sheetViews>
    <sheetView topLeftCell="B37" workbookViewId="0">
      <selection activeCell="C46" sqref="C46"/>
    </sheetView>
  </sheetViews>
  <sheetFormatPr defaultRowHeight="15" x14ac:dyDescent="0.25"/>
  <cols>
    <col min="2" max="2" width="49.140625" bestFit="1" customWidth="1"/>
    <col min="3" max="3" width="116.7109375" bestFit="1" customWidth="1"/>
  </cols>
  <sheetData>
    <row r="2" spans="2:3" x14ac:dyDescent="0.25">
      <c r="B2" s="23" t="s">
        <v>36</v>
      </c>
      <c r="C2" s="23"/>
    </row>
    <row r="3" spans="2:3" x14ac:dyDescent="0.25">
      <c r="C3" s="2" t="s">
        <v>28</v>
      </c>
    </row>
    <row r="4" spans="2:3" x14ac:dyDescent="0.25">
      <c r="B4" s="9" t="s">
        <v>0</v>
      </c>
    </row>
    <row r="5" spans="2:3" x14ac:dyDescent="0.25">
      <c r="B5" t="s">
        <v>64</v>
      </c>
      <c r="C5" s="16" t="s">
        <v>67</v>
      </c>
    </row>
    <row r="6" spans="2:3" x14ac:dyDescent="0.25">
      <c r="B6" t="s">
        <v>65</v>
      </c>
      <c r="C6" s="16" t="s">
        <v>69</v>
      </c>
    </row>
    <row r="7" spans="2:3" x14ac:dyDescent="0.25">
      <c r="B7" t="s">
        <v>66</v>
      </c>
      <c r="C7" s="16" t="s">
        <v>68</v>
      </c>
    </row>
    <row r="8" spans="2:3" x14ac:dyDescent="0.25">
      <c r="B8" t="s">
        <v>10</v>
      </c>
      <c r="C8" s="16" t="s">
        <v>70</v>
      </c>
    </row>
    <row r="9" spans="2:3" x14ac:dyDescent="0.25">
      <c r="C9" s="14"/>
    </row>
    <row r="10" spans="2:3" x14ac:dyDescent="0.25">
      <c r="C10" s="3"/>
    </row>
    <row r="11" spans="2:3" x14ac:dyDescent="0.25">
      <c r="B11" t="s">
        <v>64</v>
      </c>
      <c r="C11" s="16" t="s">
        <v>72</v>
      </c>
    </row>
    <row r="12" spans="2:3" x14ac:dyDescent="0.25">
      <c r="B12" t="s">
        <v>65</v>
      </c>
      <c r="C12" s="16" t="s">
        <v>73</v>
      </c>
    </row>
    <row r="13" spans="2:3" x14ac:dyDescent="0.25">
      <c r="B13" t="s">
        <v>66</v>
      </c>
      <c r="C13" s="16" t="s">
        <v>74</v>
      </c>
    </row>
    <row r="14" spans="2:3" x14ac:dyDescent="0.25">
      <c r="B14" t="s">
        <v>10</v>
      </c>
      <c r="C14" s="16" t="s">
        <v>75</v>
      </c>
    </row>
    <row r="17" spans="2:3" x14ac:dyDescent="0.25">
      <c r="B17" s="23" t="s">
        <v>24</v>
      </c>
      <c r="C17" s="23"/>
    </row>
    <row r="18" spans="2:3" x14ac:dyDescent="0.25">
      <c r="B18" s="9" t="s">
        <v>27</v>
      </c>
      <c r="C18" s="2"/>
    </row>
    <row r="19" spans="2:3" ht="105" x14ac:dyDescent="0.25">
      <c r="B19" s="2" t="s">
        <v>76</v>
      </c>
      <c r="C19" s="17" t="s">
        <v>110</v>
      </c>
    </row>
    <row r="20" spans="2:3" ht="105" x14ac:dyDescent="0.25">
      <c r="B20" s="2" t="s">
        <v>77</v>
      </c>
      <c r="C20" s="17" t="s">
        <v>78</v>
      </c>
    </row>
    <row r="22" spans="2:3" x14ac:dyDescent="0.25">
      <c r="B22" s="9" t="s">
        <v>51</v>
      </c>
      <c r="C22" s="2"/>
    </row>
    <row r="23" spans="2:3" ht="120" x14ac:dyDescent="0.25">
      <c r="B23" t="s">
        <v>25</v>
      </c>
      <c r="C23" s="17" t="s">
        <v>79</v>
      </c>
    </row>
    <row r="24" spans="2:3" x14ac:dyDescent="0.25">
      <c r="B24" s="3" t="s">
        <v>26</v>
      </c>
      <c r="C24" s="17" t="s">
        <v>80</v>
      </c>
    </row>
    <row r="25" spans="2:3" x14ac:dyDescent="0.25">
      <c r="B25" s="3" t="s">
        <v>4</v>
      </c>
      <c r="C25" s="18" t="s">
        <v>112</v>
      </c>
    </row>
    <row r="26" spans="2:3" x14ac:dyDescent="0.25">
      <c r="B26" t="s">
        <v>81</v>
      </c>
      <c r="C26" s="3" t="s">
        <v>87</v>
      </c>
    </row>
    <row r="27" spans="2:3" x14ac:dyDescent="0.25">
      <c r="B27" t="s">
        <v>88</v>
      </c>
      <c r="C27" t="s">
        <v>89</v>
      </c>
    </row>
    <row r="28" spans="2:3" x14ac:dyDescent="0.25">
      <c r="B28" s="3"/>
      <c r="C28" s="3"/>
    </row>
    <row r="29" spans="2:3" x14ac:dyDescent="0.25">
      <c r="B29" s="9" t="s">
        <v>50</v>
      </c>
      <c r="C29" s="2"/>
    </row>
    <row r="30" spans="2:3" ht="45" x14ac:dyDescent="0.25">
      <c r="B30" t="s">
        <v>3</v>
      </c>
      <c r="C30" s="17" t="s">
        <v>82</v>
      </c>
    </row>
    <row r="31" spans="2:3" x14ac:dyDescent="0.25">
      <c r="B31" t="s">
        <v>83</v>
      </c>
      <c r="C31" t="s">
        <v>84</v>
      </c>
    </row>
    <row r="32" spans="2:3" x14ac:dyDescent="0.25">
      <c r="B32" t="s">
        <v>85</v>
      </c>
      <c r="C32" s="3" t="s">
        <v>86</v>
      </c>
    </row>
    <row r="33" spans="2:3" x14ac:dyDescent="0.25">
      <c r="B33" t="s">
        <v>111</v>
      </c>
      <c r="C33" s="3" t="s">
        <v>113</v>
      </c>
    </row>
    <row r="34" spans="2:3" ht="75" x14ac:dyDescent="0.25">
      <c r="B34" t="s">
        <v>114</v>
      </c>
      <c r="C34" s="20" t="s">
        <v>105</v>
      </c>
    </row>
    <row r="35" spans="2:3" x14ac:dyDescent="0.25">
      <c r="B35" t="s">
        <v>90</v>
      </c>
      <c r="C35" s="20" t="s">
        <v>92</v>
      </c>
    </row>
    <row r="36" spans="2:3" ht="60" x14ac:dyDescent="0.25">
      <c r="B36" t="s">
        <v>93</v>
      </c>
      <c r="C36" s="20" t="s">
        <v>94</v>
      </c>
    </row>
    <row r="38" spans="2:3" x14ac:dyDescent="0.25">
      <c r="B38" s="23" t="s">
        <v>40</v>
      </c>
      <c r="C38" s="23"/>
    </row>
    <row r="39" spans="2:3" x14ac:dyDescent="0.25">
      <c r="B39" s="9" t="s">
        <v>12</v>
      </c>
      <c r="C39" s="2"/>
    </row>
    <row r="40" spans="2:3" x14ac:dyDescent="0.25">
      <c r="B40" t="s">
        <v>6</v>
      </c>
      <c r="C40" t="s">
        <v>115</v>
      </c>
    </row>
    <row r="41" spans="2:3" x14ac:dyDescent="0.25">
      <c r="B41" t="s">
        <v>13</v>
      </c>
      <c r="C41" t="s">
        <v>109</v>
      </c>
    </row>
    <row r="42" spans="2:3" x14ac:dyDescent="0.25">
      <c r="B42" t="s">
        <v>1</v>
      </c>
      <c r="C42" s="14"/>
    </row>
    <row r="43" spans="2:3" x14ac:dyDescent="0.25">
      <c r="C43" s="3"/>
    </row>
    <row r="44" spans="2:3" x14ac:dyDescent="0.25">
      <c r="B44" s="9" t="s">
        <v>15</v>
      </c>
      <c r="C44" s="2"/>
    </row>
    <row r="45" spans="2:3" x14ac:dyDescent="0.25">
      <c r="B45" t="s">
        <v>97</v>
      </c>
      <c r="C45" t="s">
        <v>95</v>
      </c>
    </row>
    <row r="46" spans="2:3" x14ac:dyDescent="0.25">
      <c r="B46" t="s">
        <v>99</v>
      </c>
      <c r="C46" t="s">
        <v>116</v>
      </c>
    </row>
    <row r="47" spans="2:3" x14ac:dyDescent="0.25">
      <c r="B47" t="s">
        <v>41</v>
      </c>
      <c r="C47" t="s">
        <v>96</v>
      </c>
    </row>
    <row r="48" spans="2:3" x14ac:dyDescent="0.25">
      <c r="C48" s="3"/>
    </row>
    <row r="49" spans="2:3" x14ac:dyDescent="0.25">
      <c r="B49" s="9" t="s">
        <v>16</v>
      </c>
      <c r="C49" s="2"/>
    </row>
    <row r="50" spans="2:3" x14ac:dyDescent="0.25">
      <c r="B50" t="s">
        <v>25</v>
      </c>
      <c r="C50" t="s">
        <v>98</v>
      </c>
    </row>
    <row r="51" spans="2:3" x14ac:dyDescent="0.25">
      <c r="B51" s="3"/>
      <c r="C51" s="14"/>
    </row>
    <row r="52" spans="2:3" ht="75" x14ac:dyDescent="0.25">
      <c r="B52" s="9" t="s">
        <v>23</v>
      </c>
      <c r="C52" s="20" t="s">
        <v>100</v>
      </c>
    </row>
  </sheetData>
  <mergeCells count="3">
    <mergeCell ref="B2:C2"/>
    <mergeCell ref="B17:C17"/>
    <mergeCell ref="B38: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 te vullen tabblad</vt:lpstr>
      <vt:lpstr>Algemene toelichting</vt:lpstr>
      <vt:lpstr>Fictieve toelichting DSA</vt:lpstr>
      <vt:lpstr>'Algemene toelichting'!Afdrukbereik</vt:lpstr>
      <vt:lpstr>'In te vullen tabblad'!Afdrukbereik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De Rycke</dc:creator>
  <cp:lastModifiedBy>Emilie De Rycke</cp:lastModifiedBy>
  <cp:lastPrinted>2023-09-07T15:28:57Z</cp:lastPrinted>
  <dcterms:created xsi:type="dcterms:W3CDTF">2022-10-19T13:39:20Z</dcterms:created>
  <dcterms:modified xsi:type="dcterms:W3CDTF">2023-09-07T15:31:45Z</dcterms:modified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